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BCA Assay/"/>
    </mc:Choice>
  </mc:AlternateContent>
  <xr:revisionPtr revIDLastSave="37" documentId="11_925EC62BA17657DAC924A8AE7DC2A23A2D4837E6" xr6:coauthVersionLast="47" xr6:coauthVersionMax="47" xr10:uidLastSave="{2FA4D12D-C369-43DF-987D-D64965B1B101}"/>
  <bookViews>
    <workbookView xWindow="-8980" yWindow="-310" windowWidth="14400" windowHeight="73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F30" i="1"/>
  <c r="F31" i="1"/>
  <c r="F28" i="1"/>
  <c r="K29" i="1"/>
  <c r="D31" i="1"/>
  <c r="G31" i="1" s="1"/>
  <c r="H31" i="1" s="1"/>
  <c r="I31" i="1" s="1"/>
  <c r="K31" i="1" s="1"/>
  <c r="D30" i="1"/>
  <c r="G30" i="1" s="1"/>
  <c r="H30" i="1" s="1"/>
  <c r="I30" i="1" s="1"/>
  <c r="K30" i="1" s="1"/>
  <c r="D29" i="1"/>
  <c r="G29" i="1" s="1"/>
  <c r="H29" i="1" s="1"/>
  <c r="I29" i="1" s="1"/>
  <c r="D28" i="1"/>
  <c r="B12" i="1"/>
  <c r="C12" i="1"/>
  <c r="D12" i="1"/>
  <c r="E12" i="1"/>
  <c r="F12" i="1"/>
  <c r="G12" i="1"/>
  <c r="H12" i="1"/>
  <c r="I12" i="1"/>
  <c r="J12" i="1"/>
  <c r="K12" i="1"/>
  <c r="A12" i="1"/>
  <c r="G28" i="1" l="1"/>
  <c r="H28" i="1" s="1"/>
  <c r="I28" i="1" s="1"/>
  <c r="K28" i="1" s="1"/>
</calcChain>
</file>

<file path=xl/sharedStrings.xml><?xml version="1.0" encoding="utf-8"?>
<sst xmlns="http://schemas.openxmlformats.org/spreadsheetml/2006/main" count="14" uniqueCount="14">
  <si>
    <t>Sample</t>
  </si>
  <si>
    <t>Abs 1</t>
  </si>
  <si>
    <t xml:space="preserve">Abs </t>
  </si>
  <si>
    <t>Av Abs</t>
  </si>
  <si>
    <t>ug/mL</t>
  </si>
  <si>
    <t>DF</t>
  </si>
  <si>
    <t>ug/uL</t>
  </si>
  <si>
    <t>uL (200 ug)</t>
  </si>
  <si>
    <t xml:space="preserve">4x lammeli </t>
  </si>
  <si>
    <t>lysis buffer</t>
  </si>
  <si>
    <t>Cont</t>
  </si>
  <si>
    <t>0.5 x</t>
  </si>
  <si>
    <t>1 x</t>
  </si>
  <si>
    <t>2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</si>
</sst>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930139982502187E-2"/>
                  <c:y val="-0.153194444444444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Sheet1!$A$14:$A$24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Sheet1!$B$14:$B$24</c:f>
              <c:numCache>
                <c:formatCode>General</c:formatCode>
                <c:ptCount val="11"/>
                <c:pt idx="0">
                  <c:v>8.6999999999999994E-2</c:v>
                </c:pt>
                <c:pt idx="1">
                  <c:v>0.11850000000000001</c:v>
                </c:pt>
                <c:pt idx="2">
                  <c:v>0.17449999999999999</c:v>
                </c:pt>
                <c:pt idx="3">
                  <c:v>0.20850000000000002</c:v>
                </c:pt>
                <c:pt idx="4">
                  <c:v>0.24099999999999999</c:v>
                </c:pt>
                <c:pt idx="5">
                  <c:v>0.26900000000000002</c:v>
                </c:pt>
                <c:pt idx="6">
                  <c:v>0.30300000000000005</c:v>
                </c:pt>
                <c:pt idx="7">
                  <c:v>0.35949999999999999</c:v>
                </c:pt>
                <c:pt idx="8">
                  <c:v>0.38900000000000001</c:v>
                </c:pt>
                <c:pt idx="9">
                  <c:v>0.41399999999999998</c:v>
                </c:pt>
                <c:pt idx="10">
                  <c:v>0.44600000000000001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AA-4D43-A48B-A301B70A0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838623"/>
        <c:axId val="459841535"/>
      </c:scatterChart>
      <c:valAx>
        <c:axId val="459838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841535"/>
        <c:crosses val="autoZero"/>
        <c:crossBetween val="midCat"/>
      </c:valAx>
      <c:valAx>
        <c:axId val="45984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8386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511175</xdr:colOff>
      <xdr:row>12</xdr:row>
      <xdr:rowOff>41275</xdr:rowOff>
    </xdr:from>
    <xdr:to>
      <xdr:col>10</xdr:col>
      <xdr:colOff>285750</xdr:colOff>
      <xdr:row>23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441A0B-99A7-4716-8AC9-8AAB7AB246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topLeftCell="D13" workbookViewId="0">
      <selection activeCell="G33" sqref="G33"/>
    </sheetView>
  </sheetViews>
  <sheetFormatPr defaultRowHeight="14.5" x14ac:dyDescent="0.35"/>
  <sheetData>
    <row r="1" spans="1:12" x14ac:dyDescent="0.35">
      <c r="A1" s="1">
        <v>8.6999999999999994E-2</v>
      </c>
      <c r="B1" s="1">
        <v>9.9000000000000005E-2</v>
      </c>
      <c r="C1" s="1">
        <v>0.17199999999999999</v>
      </c>
      <c r="D1" s="1">
        <v>0.20100000000000001</v>
      </c>
      <c r="E1" s="1">
        <v>0.23899999999999999</v>
      </c>
      <c r="F1" s="1">
        <v>0.26900000000000002</v>
      </c>
      <c r="G1" s="1">
        <v>0.32900000000000001</v>
      </c>
      <c r="H1" s="1">
        <v>0.37</v>
      </c>
      <c r="I1" s="1">
        <v>0.38400000000000001</v>
      </c>
      <c r="J1" s="1">
        <v>0.41</v>
      </c>
      <c r="K1" s="1">
        <v>0.44400000000000001</v>
      </c>
      <c r="L1">
        <v>3.7999999999999999E-2</v>
      </c>
    </row>
    <row r="2" spans="1:12" x14ac:dyDescent="0.35">
      <c r="A2" s="1">
        <v>8.6999999999999994E-2</v>
      </c>
      <c r="B2" s="1">
        <v>0.13800000000000001</v>
      </c>
      <c r="C2" s="1">
        <v>0.17699999999999999</v>
      </c>
      <c r="D2" s="1">
        <v>0.216</v>
      </c>
      <c r="E2" s="1">
        <v>0.24299999999999999</v>
      </c>
      <c r="F2" s="1">
        <v>0.26900000000000002</v>
      </c>
      <c r="G2" s="1">
        <v>0.27700000000000002</v>
      </c>
      <c r="H2" s="1">
        <v>0.34899999999999998</v>
      </c>
      <c r="I2" s="1">
        <v>0.39400000000000002</v>
      </c>
      <c r="J2" s="1">
        <v>0.41799999999999998</v>
      </c>
      <c r="K2" s="1">
        <v>0.44800000000000001</v>
      </c>
      <c r="L2">
        <v>3.6999999999999998E-2</v>
      </c>
    </row>
    <row r="3" spans="1:12" x14ac:dyDescent="0.35">
      <c r="A3" s="1">
        <v>0.30299999999999999</v>
      </c>
      <c r="B3" s="1">
        <v>0.308</v>
      </c>
      <c r="C3" s="1">
        <v>0.27700000000000002</v>
      </c>
      <c r="D3" s="1">
        <v>0.26600000000000001</v>
      </c>
      <c r="E3">
        <v>3.6999999999999998E-2</v>
      </c>
      <c r="F3">
        <v>3.6999999999999998E-2</v>
      </c>
      <c r="G3">
        <v>3.6999999999999998E-2</v>
      </c>
      <c r="H3">
        <v>3.6999999999999998E-2</v>
      </c>
      <c r="I3">
        <v>3.6999999999999998E-2</v>
      </c>
      <c r="J3">
        <v>3.9E-2</v>
      </c>
      <c r="K3">
        <v>3.7999999999999999E-2</v>
      </c>
      <c r="L3">
        <v>3.6999999999999998E-2</v>
      </c>
    </row>
    <row r="4" spans="1:12" x14ac:dyDescent="0.35">
      <c r="A4" s="1">
        <v>0.29299999999999998</v>
      </c>
      <c r="B4" s="1">
        <v>0.307</v>
      </c>
      <c r="C4" s="1">
        <v>0.28599999999999998</v>
      </c>
      <c r="D4" s="1">
        <v>0.255</v>
      </c>
      <c r="E4">
        <v>3.7999999999999999E-2</v>
      </c>
      <c r="F4">
        <v>3.7999999999999999E-2</v>
      </c>
      <c r="G4">
        <v>3.7999999999999999E-2</v>
      </c>
      <c r="H4">
        <v>3.6999999999999998E-2</v>
      </c>
      <c r="I4">
        <v>3.6999999999999998E-2</v>
      </c>
      <c r="J4">
        <v>4.2000000000000003E-2</v>
      </c>
      <c r="K4">
        <v>3.6999999999999998E-2</v>
      </c>
      <c r="L4">
        <v>3.7999999999999999E-2</v>
      </c>
    </row>
    <row r="5" spans="1:12" x14ac:dyDescent="0.35">
      <c r="A5">
        <v>3.7999999999999999E-2</v>
      </c>
      <c r="B5">
        <v>3.6999999999999998E-2</v>
      </c>
      <c r="C5">
        <v>4.1000000000000002E-2</v>
      </c>
      <c r="D5">
        <v>3.6999999999999998E-2</v>
      </c>
      <c r="E5">
        <v>4.2000000000000003E-2</v>
      </c>
      <c r="F5">
        <v>3.7999999999999999E-2</v>
      </c>
      <c r="G5">
        <v>3.6999999999999998E-2</v>
      </c>
      <c r="H5">
        <v>3.5999999999999997E-2</v>
      </c>
      <c r="I5">
        <v>3.6999999999999998E-2</v>
      </c>
      <c r="J5">
        <v>3.5999999999999997E-2</v>
      </c>
      <c r="K5">
        <v>3.6999999999999998E-2</v>
      </c>
      <c r="L5">
        <v>3.6999999999999998E-2</v>
      </c>
    </row>
    <row r="6" spans="1:12" x14ac:dyDescent="0.35">
      <c r="A6">
        <v>3.7999999999999999E-2</v>
      </c>
      <c r="B6">
        <v>3.7999999999999999E-2</v>
      </c>
      <c r="C6">
        <v>3.7999999999999999E-2</v>
      </c>
      <c r="D6">
        <v>3.6999999999999998E-2</v>
      </c>
      <c r="E6">
        <v>3.7999999999999999E-2</v>
      </c>
      <c r="F6">
        <v>3.6999999999999998E-2</v>
      </c>
      <c r="G6">
        <v>3.6999999999999998E-2</v>
      </c>
      <c r="H6">
        <v>3.7999999999999999E-2</v>
      </c>
      <c r="I6">
        <v>3.6999999999999998E-2</v>
      </c>
      <c r="J6">
        <v>3.6999999999999998E-2</v>
      </c>
      <c r="K6">
        <v>3.6999999999999998E-2</v>
      </c>
      <c r="L6">
        <v>3.7999999999999999E-2</v>
      </c>
    </row>
    <row r="7" spans="1:12" x14ac:dyDescent="0.35">
      <c r="A7">
        <v>4.1000000000000002E-2</v>
      </c>
      <c r="B7">
        <v>3.7999999999999999E-2</v>
      </c>
      <c r="C7">
        <v>3.6999999999999998E-2</v>
      </c>
      <c r="D7">
        <v>3.6999999999999998E-2</v>
      </c>
      <c r="E7">
        <v>3.7999999999999999E-2</v>
      </c>
      <c r="F7">
        <v>3.7999999999999999E-2</v>
      </c>
      <c r="G7">
        <v>3.5999999999999997E-2</v>
      </c>
      <c r="H7">
        <v>3.6999999999999998E-2</v>
      </c>
      <c r="I7">
        <v>3.6999999999999998E-2</v>
      </c>
      <c r="J7">
        <v>3.5999999999999997E-2</v>
      </c>
      <c r="K7">
        <v>3.6999999999999998E-2</v>
      </c>
      <c r="L7">
        <v>3.6999999999999998E-2</v>
      </c>
    </row>
    <row r="8" spans="1:12" x14ac:dyDescent="0.35">
      <c r="A8">
        <v>3.7999999999999999E-2</v>
      </c>
      <c r="B8">
        <v>3.6999999999999998E-2</v>
      </c>
      <c r="C8">
        <v>3.6999999999999998E-2</v>
      </c>
      <c r="D8">
        <v>3.7999999999999999E-2</v>
      </c>
      <c r="E8">
        <v>3.6999999999999998E-2</v>
      </c>
      <c r="F8">
        <v>3.5999999999999997E-2</v>
      </c>
      <c r="G8">
        <v>3.6999999999999998E-2</v>
      </c>
      <c r="H8">
        <v>3.6999999999999998E-2</v>
      </c>
      <c r="I8">
        <v>3.6999999999999998E-2</v>
      </c>
      <c r="J8">
        <v>3.5999999999999997E-2</v>
      </c>
      <c r="K8">
        <v>3.6999999999999998E-2</v>
      </c>
      <c r="L8">
        <v>3.7999999999999999E-2</v>
      </c>
    </row>
    <row r="10" spans="1:12" x14ac:dyDescent="0.35">
      <c r="A10">
        <v>8.6999999999999994E-2</v>
      </c>
      <c r="B10">
        <v>9.9000000000000005E-2</v>
      </c>
      <c r="C10">
        <v>0.17199999999999999</v>
      </c>
      <c r="D10">
        <v>0.20100000000000001</v>
      </c>
      <c r="E10">
        <v>0.23899999999999999</v>
      </c>
      <c r="F10">
        <v>0.26900000000000002</v>
      </c>
      <c r="G10">
        <v>0.32900000000000001</v>
      </c>
      <c r="H10">
        <v>0.37</v>
      </c>
      <c r="I10">
        <v>0.38400000000000001</v>
      </c>
      <c r="J10">
        <v>0.41</v>
      </c>
      <c r="K10">
        <v>0.44400000000000001</v>
      </c>
    </row>
    <row r="11" spans="1:12" x14ac:dyDescent="0.35">
      <c r="A11">
        <v>8.6999999999999994E-2</v>
      </c>
      <c r="B11">
        <v>0.13800000000000001</v>
      </c>
      <c r="C11">
        <v>0.17699999999999999</v>
      </c>
      <c r="D11">
        <v>0.216</v>
      </c>
      <c r="E11">
        <v>0.24299999999999999</v>
      </c>
      <c r="F11">
        <v>0.26900000000000002</v>
      </c>
      <c r="G11">
        <v>0.27700000000000002</v>
      </c>
      <c r="H11">
        <v>0.34899999999999998</v>
      </c>
      <c r="I11">
        <v>0.39400000000000002</v>
      </c>
      <c r="J11">
        <v>0.41799999999999998</v>
      </c>
      <c r="K11">
        <v>0.44800000000000001</v>
      </c>
    </row>
    <row r="12" spans="1:12" x14ac:dyDescent="0.35">
      <c r="A12" s="1">
        <f>AVERAGE(A10:A11)</f>
        <v>8.6999999999999994E-2</v>
      </c>
      <c r="B12" s="1">
        <f t="shared" ref="B12:K12" si="0">AVERAGE(B10:B11)</f>
        <v>0.11850000000000001</v>
      </c>
      <c r="C12" s="1">
        <f t="shared" si="0"/>
        <v>0.17449999999999999</v>
      </c>
      <c r="D12" s="1">
        <f t="shared" si="0"/>
        <v>0.20850000000000002</v>
      </c>
      <c r="E12" s="1">
        <f t="shared" si="0"/>
        <v>0.24099999999999999</v>
      </c>
      <c r="F12" s="1">
        <f t="shared" si="0"/>
        <v>0.26900000000000002</v>
      </c>
      <c r="G12" s="1">
        <f t="shared" si="0"/>
        <v>0.30300000000000005</v>
      </c>
      <c r="H12" s="1">
        <f t="shared" si="0"/>
        <v>0.35949999999999999</v>
      </c>
      <c r="I12" s="1">
        <f t="shared" si="0"/>
        <v>0.38900000000000001</v>
      </c>
      <c r="J12" s="1">
        <f t="shared" si="0"/>
        <v>0.41399999999999998</v>
      </c>
      <c r="K12" s="1">
        <f t="shared" si="0"/>
        <v>0.44600000000000001</v>
      </c>
    </row>
    <row r="14" spans="1:12" x14ac:dyDescent="0.35">
      <c r="A14">
        <v>0</v>
      </c>
      <c r="B14">
        <v>8.6999999999999994E-2</v>
      </c>
    </row>
    <row r="15" spans="1:12" x14ac:dyDescent="0.35">
      <c r="A15">
        <v>50</v>
      </c>
      <c r="B15">
        <v>0.11850000000000001</v>
      </c>
    </row>
    <row r="16" spans="1:12" x14ac:dyDescent="0.35">
      <c r="A16">
        <v>100</v>
      </c>
      <c r="B16">
        <v>0.17449999999999999</v>
      </c>
    </row>
    <row r="17" spans="1:11" x14ac:dyDescent="0.35">
      <c r="A17">
        <v>150</v>
      </c>
      <c r="B17">
        <v>0.20850000000000002</v>
      </c>
    </row>
    <row r="18" spans="1:11" x14ac:dyDescent="0.35">
      <c r="A18">
        <v>200</v>
      </c>
      <c r="B18">
        <v>0.24099999999999999</v>
      </c>
    </row>
    <row r="19" spans="1:11" x14ac:dyDescent="0.35">
      <c r="A19">
        <v>250</v>
      </c>
      <c r="B19">
        <v>0.26900000000000002</v>
      </c>
    </row>
    <row r="20" spans="1:11" x14ac:dyDescent="0.35">
      <c r="A20">
        <v>300</v>
      </c>
      <c r="B20">
        <v>0.30300000000000005</v>
      </c>
    </row>
    <row r="21" spans="1:11" x14ac:dyDescent="0.35">
      <c r="A21">
        <v>350</v>
      </c>
      <c r="B21">
        <v>0.35949999999999999</v>
      </c>
    </row>
    <row r="22" spans="1:11" x14ac:dyDescent="0.35">
      <c r="A22">
        <v>400</v>
      </c>
      <c r="B22">
        <v>0.38900000000000001</v>
      </c>
    </row>
    <row r="23" spans="1:11" x14ac:dyDescent="0.35">
      <c r="A23">
        <v>450</v>
      </c>
      <c r="B23">
        <v>0.41399999999999998</v>
      </c>
    </row>
    <row r="24" spans="1:11" x14ac:dyDescent="0.35">
      <c r="A24">
        <v>500</v>
      </c>
      <c r="B24">
        <v>0.44600000000000001</v>
      </c>
    </row>
    <row r="27" spans="1:11" x14ac:dyDescent="0.35">
      <c r="A27" t="s">
        <v>0</v>
      </c>
      <c r="B27" t="s">
        <v>1</v>
      </c>
      <c r="C27" t="s">
        <v>2</v>
      </c>
      <c r="D27" t="s">
        <v>3</v>
      </c>
      <c r="F27" t="s">
        <v>4</v>
      </c>
      <c r="G27" t="s">
        <v>5</v>
      </c>
      <c r="H27" t="s">
        <v>6</v>
      </c>
      <c r="I27" t="s">
        <v>7</v>
      </c>
      <c r="J27" t="s">
        <v>8</v>
      </c>
      <c r="K27" t="s">
        <v>9</v>
      </c>
    </row>
    <row r="28" spans="1:11" x14ac:dyDescent="0.35">
      <c r="A28" t="s">
        <v>10</v>
      </c>
      <c r="B28" s="2">
        <v>0.30299999999999999</v>
      </c>
      <c r="C28" s="2">
        <v>0.29299999999999998</v>
      </c>
      <c r="D28">
        <f>AVERAGE(B28:C28)</f>
        <v>0.29799999999999999</v>
      </c>
      <c r="F28">
        <f>(D28-0.0925)/0.0007</f>
        <v>293.57142857142856</v>
      </c>
      <c r="G28">
        <f>F28*10</f>
        <v>2935.7142857142853</v>
      </c>
      <c r="H28">
        <f>G28/1000</f>
        <v>2.9357142857142855</v>
      </c>
      <c r="I28">
        <f>200/H28</f>
        <v>68.126520681265205</v>
      </c>
      <c r="J28">
        <v>50</v>
      </c>
      <c r="K28">
        <f>200-J28-I28</f>
        <v>81.873479318734795</v>
      </c>
    </row>
    <row r="29" spans="1:11" x14ac:dyDescent="0.35">
      <c r="A29" t="s">
        <v>11</v>
      </c>
      <c r="B29" s="2">
        <v>0.308</v>
      </c>
      <c r="C29" s="2">
        <v>0.307</v>
      </c>
      <c r="D29">
        <f t="shared" ref="D29:D31" si="1">AVERAGE(B29:C29)</f>
        <v>0.3075</v>
      </c>
      <c r="F29">
        <f t="shared" ref="F29:F31" si="2">(D29-0.0925)/0.0007</f>
        <v>307.14285714285717</v>
      </c>
      <c r="G29">
        <f t="shared" ref="G29:G31" si="3">F29*10</f>
        <v>3071.4285714285716</v>
      </c>
      <c r="H29">
        <f t="shared" ref="H29:H31" si="4">G29/1000</f>
        <v>3.0714285714285716</v>
      </c>
      <c r="I29">
        <f t="shared" ref="I29:I31" si="5">200/H29</f>
        <v>65.116279069767444</v>
      </c>
      <c r="J29">
        <v>50</v>
      </c>
      <c r="K29">
        <f t="shared" ref="K29:K31" si="6">200-J29-I29</f>
        <v>84.883720930232556</v>
      </c>
    </row>
    <row r="30" spans="1:11" x14ac:dyDescent="0.35">
      <c r="A30" t="s">
        <v>12</v>
      </c>
      <c r="B30" s="2">
        <v>0.27700000000000002</v>
      </c>
      <c r="C30" s="2">
        <v>0.28599999999999998</v>
      </c>
      <c r="D30">
        <f t="shared" si="1"/>
        <v>0.28149999999999997</v>
      </c>
      <c r="F30">
        <f t="shared" si="2"/>
        <v>269.99999999999994</v>
      </c>
      <c r="G30">
        <f t="shared" si="3"/>
        <v>2699.9999999999995</v>
      </c>
      <c r="H30">
        <f t="shared" si="4"/>
        <v>2.6999999999999997</v>
      </c>
      <c r="I30">
        <f t="shared" si="5"/>
        <v>74.074074074074076</v>
      </c>
      <c r="J30">
        <v>50</v>
      </c>
      <c r="K30">
        <f t="shared" si="6"/>
        <v>75.925925925925924</v>
      </c>
    </row>
    <row r="31" spans="1:11" x14ac:dyDescent="0.35">
      <c r="A31" t="s">
        <v>13</v>
      </c>
      <c r="B31" s="2">
        <v>0.26600000000000001</v>
      </c>
      <c r="C31" s="2">
        <v>0.255</v>
      </c>
      <c r="D31">
        <f t="shared" si="1"/>
        <v>0.26050000000000001</v>
      </c>
      <c r="F31">
        <f t="shared" si="2"/>
        <v>240.00000000000003</v>
      </c>
      <c r="G31">
        <f t="shared" si="3"/>
        <v>2400.0000000000005</v>
      </c>
      <c r="H31">
        <f t="shared" si="4"/>
        <v>2.4000000000000004</v>
      </c>
      <c r="I31">
        <f t="shared" si="5"/>
        <v>83.333333333333314</v>
      </c>
      <c r="J31">
        <v>50</v>
      </c>
      <c r="K31">
        <f t="shared" si="6"/>
        <v>66.666666666666686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2021-07-23T03:51:43Z</dcterms:created>
  <dcterms:modified xsi:type="dcterms:W3CDTF">2021-07-29T03:20:19Z</dcterms:modified>
</cp:coreProperties>
</file>